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280" activeTab="1"/>
  </bookViews>
  <sheets>
    <sheet name="Chart1" sheetId="1" r:id="rId1"/>
    <sheet name="Treasury Report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<sst xmlns="http://schemas.openxmlformats.org/spreadsheetml/2006/main" count="59" uniqueCount="53">
  <si>
    <t>Expenses</t>
  </si>
  <si>
    <t>Payroll</t>
  </si>
  <si>
    <t>GENERAL FUNDS</t>
  </si>
  <si>
    <t>STATE FUNDS</t>
  </si>
  <si>
    <t>TREASURY REPORT</t>
  </si>
  <si>
    <t xml:space="preserve">Beginning Balance - Checking </t>
  </si>
  <si>
    <t>Liability Debits</t>
  </si>
  <si>
    <t>Beginning Balance - Act 13 Checking</t>
  </si>
  <si>
    <t>Total Available General Fund</t>
  </si>
  <si>
    <t>REAL ESTATE FIRE TAX FUND</t>
  </si>
  <si>
    <t>Total Available General Fund CD</t>
  </si>
  <si>
    <t>TOTAL GENERAL FUNDS AVAILABLE</t>
  </si>
  <si>
    <t>SPECIAL REVENUE FUNDS</t>
  </si>
  <si>
    <t>GENERAL FUND CHECKING</t>
  </si>
  <si>
    <t>STATE FUND CHECKING</t>
  </si>
  <si>
    <t>Total Available State Fund Checking</t>
  </si>
  <si>
    <t>STATE FUND CD INVESTMENTS</t>
  </si>
  <si>
    <t>Total Available State Fund CD Investment</t>
  </si>
  <si>
    <t>Beginning Balance - RE/Fire Tax Checking</t>
  </si>
  <si>
    <t>ACT 13 FUND</t>
  </si>
  <si>
    <t>Total Available RE/Fire Tax Fund</t>
  </si>
  <si>
    <t>TOTAL AVAILABLE FOR ALL FUNDS</t>
  </si>
  <si>
    <t>Total Available Act 13 Fund Checking</t>
  </si>
  <si>
    <t>TOTAL STATE FUNDS AVAILABLE</t>
  </si>
  <si>
    <t>TOTAL SPECIAL REVENUE FUNDS AVAILABLE</t>
  </si>
  <si>
    <t xml:space="preserve">Receipts    </t>
  </si>
  <si>
    <t>Receipts</t>
  </si>
  <si>
    <t xml:space="preserve">    </t>
  </si>
  <si>
    <t xml:space="preserve">  </t>
  </si>
  <si>
    <t xml:space="preserve">   </t>
  </si>
  <si>
    <t xml:space="preserve">            </t>
  </si>
  <si>
    <t xml:space="preserve">      </t>
  </si>
  <si>
    <t xml:space="preserve">EIT Direct Deposit  </t>
  </si>
  <si>
    <r>
      <t xml:space="preserve">Expenses </t>
    </r>
    <r>
      <rPr>
        <sz val="10"/>
        <color indexed="10"/>
        <rFont val="Arial"/>
        <family val="2"/>
      </rPr>
      <t xml:space="preserve"> </t>
    </r>
  </si>
  <si>
    <t>2021 August</t>
  </si>
  <si>
    <r>
      <t xml:space="preserve">Checking Interest 8/31/2021 </t>
    </r>
    <r>
      <rPr>
        <sz val="10"/>
        <color indexed="10"/>
        <rFont val="Arial"/>
        <family val="2"/>
      </rPr>
      <t xml:space="preserve"> </t>
    </r>
  </si>
  <si>
    <t>Interest 8/04/2021</t>
  </si>
  <si>
    <t>AMERICAN RESCUE PLAN FUND</t>
  </si>
  <si>
    <t>Beginning Balance - ARPF Checking</t>
  </si>
  <si>
    <t xml:space="preserve">Interest </t>
  </si>
  <si>
    <t>Interest</t>
  </si>
  <si>
    <t>Interest 8/31</t>
  </si>
  <si>
    <t>Total Available American Rescue Plan Fund</t>
  </si>
  <si>
    <t>Beginning Balance - General Fund CD</t>
  </si>
  <si>
    <t xml:space="preserve">Receipts  $486.46  </t>
  </si>
  <si>
    <t>State Game Lands in Lieu of Taxes</t>
  </si>
  <si>
    <t>Transfer to American Rescue Plan Fund  Checking</t>
  </si>
  <si>
    <t>Interest 8/31/2021</t>
  </si>
  <si>
    <t>GENERL FUND CD INVESTMENTS</t>
  </si>
  <si>
    <t>CD #3016 Beginning Balance $8,159.78 Interest 8/04/21</t>
  </si>
  <si>
    <t>CD#3109 Beginning Balance $8,051.85 Interest 8/03/21</t>
  </si>
  <si>
    <t>Beginning Balance - State CD</t>
  </si>
  <si>
    <t>Beginning Balance - State Checking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</si>
</sst>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&quot;$&quot;#,##0.00"/>
    <numFmt numFmtId="168" formatCode="[$-409]dddd\,\ mmmm\ d\,\ yyyy"/>
    <numFmt numFmtId="169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4" fontId="0" fillId="0" borderId="0" xfId="44" applyFont="1" applyFill="1" applyBorder="1" applyAlignment="1">
      <alignment/>
    </xf>
    <xf numFmtId="44" fontId="1" fillId="0" borderId="0" xfId="44" applyFont="1" applyBorder="1" applyAlignment="1">
      <alignment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0" xfId="44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44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4" fontId="0" fillId="0" borderId="0" xfId="44" applyFont="1" applyFill="1" applyBorder="1" applyAlignment="1">
      <alignment/>
    </xf>
    <xf numFmtId="8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4" fontId="5" fillId="0" borderId="0" xfId="44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44" fontId="0" fillId="0" borderId="0" xfId="44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Continuous"/>
    </xf>
    <xf numFmtId="44" fontId="0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8" fillId="0" borderId="0" xfId="0" applyFont="1" applyAlignment="1">
      <alignment/>
    </xf>
    <xf numFmtId="44" fontId="0" fillId="0" borderId="0" xfId="44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44" fontId="48" fillId="0" borderId="0" xfId="44" applyFont="1" applyFill="1" applyBorder="1" applyAlignment="1">
      <alignment/>
    </xf>
    <xf numFmtId="44" fontId="48" fillId="0" borderId="0" xfId="44" applyFont="1" applyBorder="1" applyAlignment="1">
      <alignment/>
    </xf>
    <xf numFmtId="0" fontId="10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9" fillId="0" borderId="0" xfId="44" applyFont="1" applyBorder="1" applyAlignment="1">
      <alignment/>
    </xf>
    <xf numFmtId="0" fontId="5" fillId="0" borderId="0" xfId="0" applyFont="1" applyBorder="1" applyAlignment="1">
      <alignment horizontal="left"/>
    </xf>
    <xf numFmtId="44" fontId="5" fillId="0" borderId="0" xfId="44" applyNumberFormat="1" applyFont="1" applyBorder="1" applyAlignment="1">
      <alignment/>
    </xf>
    <xf numFmtId="44" fontId="5" fillId="33" borderId="0" xfId="44" applyFont="1" applyFill="1" applyBorder="1" applyAlignment="1">
      <alignment/>
    </xf>
    <xf numFmtId="44" fontId="5" fillId="33" borderId="0" xfId="44" applyFont="1" applyFill="1" applyAlignment="1">
      <alignment/>
    </xf>
    <xf numFmtId="0" fontId="0" fillId="0" borderId="10" xfId="0" applyBorder="1" applyAlignment="1">
      <alignment/>
    </xf>
    <xf numFmtId="44" fontId="5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8" fillId="0" borderId="0" xfId="0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48" fillId="0" borderId="0" xfId="0" applyNumberFormat="1" applyFont="1" applyAlignment="1">
      <alignment/>
    </xf>
    <xf numFmtId="44" fontId="8" fillId="0" borderId="0" xfId="0" applyNumberFormat="1" applyFont="1" applyFill="1" applyAlignment="1">
      <alignment/>
    </xf>
    <xf numFmtId="44" fontId="5" fillId="0" borderId="0" xfId="0" applyNumberFormat="1" applyFont="1" applyAlignment="1">
      <alignment/>
    </xf>
    <xf numFmtId="44" fontId="5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0.005"/>
          <c:w val="0.64825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'Treasury Report'!$B$4:$B$13</c:f>
              <c:strCache>
                <c:ptCount val="1"/>
                <c:pt idx="0">
                  <c:v>GENERAL FUNDS GENERAL FUND CHECKING  $725,094.86   $(1,120.95)  $20,548.83   $(4,578.79)  $(2,881.74)  $2,089.76   $12.39   $(76,774.87)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'Treasury Report'!$A$14:$A$21</c:f>
              <c:strCache>
                <c:ptCount val="8"/>
                <c:pt idx="0">
                  <c:v>State Game Lands in Lieu of Taxes</c:v>
                </c:pt>
                <c:pt idx="1">
                  <c:v>Total Available General Fund</c:v>
                </c:pt>
                <c:pt idx="3">
                  <c:v>GENERL FUND CD INVESTMENTS</c:v>
                </c:pt>
                <c:pt idx="4">
                  <c:v>Beginning Balance - General Fund CD</c:v>
                </c:pt>
                <c:pt idx="5">
                  <c:v>Interest 8/04/2021</c:v>
                </c:pt>
                <c:pt idx="6">
                  <c:v>Total Available General Fund CD</c:v>
                </c:pt>
                <c:pt idx="7">
                  <c:v>TOTAL GENERAL FUNDS AVAILABLE</c:v>
                </c:pt>
              </c:strCache>
            </c:strRef>
          </c:cat>
          <c:val>
            <c:numRef>
              <c:f>'Treasury Report'!$B$14:$B$21</c:f>
              <c:numCache>
                <c:ptCount val="8"/>
                <c:pt idx="0">
                  <c:v>586.55</c:v>
                </c:pt>
                <c:pt idx="1">
                  <c:v>662976.04</c:v>
                </c:pt>
                <c:pt idx="4">
                  <c:v>32646.17</c:v>
                </c:pt>
                <c:pt idx="5">
                  <c:v>9.71</c:v>
                </c:pt>
                <c:pt idx="6">
                  <c:v>32655.879999999997</c:v>
                </c:pt>
                <c:pt idx="7">
                  <c:v>695631.92</c:v>
                </c:pt>
              </c:numCache>
            </c:numRef>
          </c:val>
        </c:ser>
        <c:ser>
          <c:idx val="1"/>
          <c:order val="1"/>
          <c:tx>
            <c:strRef>
              <c:f>'Treasury Report'!$C$4:$C$13</c:f>
              <c:strCache>
                <c:ptCount val="1"/>
                <c:pt idx="0">
                  <c:v>GENERAL FUNDS GENERAL FUND CHECKING  $725,094.86   $(1,120.95)  $20,548.83   $(4,578.79)       $2,089.76   $12.39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'Treasury Report'!$A$14:$A$21</c:f>
              <c:strCache>
                <c:ptCount val="8"/>
                <c:pt idx="0">
                  <c:v>State Game Lands in Lieu of Taxes</c:v>
                </c:pt>
                <c:pt idx="1">
                  <c:v>Total Available General Fund</c:v>
                </c:pt>
                <c:pt idx="3">
                  <c:v>GENERL FUND CD INVESTMENTS</c:v>
                </c:pt>
                <c:pt idx="4">
                  <c:v>Beginning Balance - General Fund CD</c:v>
                </c:pt>
                <c:pt idx="5">
                  <c:v>Interest 8/04/2021</c:v>
                </c:pt>
                <c:pt idx="6">
                  <c:v>Total Available General Fund CD</c:v>
                </c:pt>
                <c:pt idx="7">
                  <c:v>TOTAL GENERAL FUNDS AVAILABLE</c:v>
                </c:pt>
              </c:strCache>
            </c:strRef>
          </c:cat>
          <c:val>
            <c:numRef>
              <c:f>'Treasury Report'!$C$14:$C$21</c:f>
              <c:numCache>
                <c:ptCount val="8"/>
              </c:numCache>
            </c:numRef>
          </c:val>
        </c:ser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25"/>
          <c:y val="0.38325"/>
          <c:w val="0.328"/>
          <c:h val="0.2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49">
      <selection activeCell="P59" sqref="P59"/>
    </sheetView>
  </sheetViews>
  <sheetFormatPr defaultColWidth="9.140625" defaultRowHeight="12.75"/>
  <cols>
    <col min="1" max="1" width="50.00390625" style="0" customWidth="1"/>
    <col min="2" max="2" width="18.140625" style="1" customWidth="1"/>
    <col min="6" max="6" width="9.7109375" style="0" bestFit="1" customWidth="1"/>
  </cols>
  <sheetData>
    <row r="1" spans="1:2" s="3" customFormat="1" ht="24" customHeight="1">
      <c r="A1" s="29" t="s">
        <v>4</v>
      </c>
      <c r="B1" s="4"/>
    </row>
    <row r="2" spans="1:2" ht="15.75">
      <c r="A2" s="37" t="s">
        <v>34</v>
      </c>
      <c r="B2" s="5" t="s">
        <v>27</v>
      </c>
    </row>
    <row r="3" spans="1:2" ht="15.75">
      <c r="A3" s="35"/>
      <c r="B3" s="5"/>
    </row>
    <row r="4" spans="1:2" ht="15.75">
      <c r="A4" s="51" t="s">
        <v>2</v>
      </c>
      <c r="B4" s="16"/>
    </row>
    <row r="5" spans="1:2" ht="12.75">
      <c r="A5" s="15" t="s">
        <v>13</v>
      </c>
      <c r="B5" s="2"/>
    </row>
    <row r="6" spans="1:2" ht="12.75">
      <c r="A6" s="7" t="s">
        <v>5</v>
      </c>
      <c r="B6" s="12">
        <v>725094.86</v>
      </c>
    </row>
    <row r="7" spans="1:4" ht="12.75">
      <c r="A7" s="6" t="s">
        <v>6</v>
      </c>
      <c r="B7" s="59">
        <v>-1120.95</v>
      </c>
      <c r="D7" s="5"/>
    </row>
    <row r="8" spans="1:6" ht="12.75">
      <c r="A8" s="6" t="s">
        <v>32</v>
      </c>
      <c r="B8" s="8">
        <v>20548.83</v>
      </c>
      <c r="C8" s="5"/>
      <c r="D8" s="5"/>
      <c r="F8" s="24"/>
    </row>
    <row r="9" spans="1:4" ht="12.75">
      <c r="A9" s="30" t="s">
        <v>33</v>
      </c>
      <c r="B9" s="59">
        <v>-4578.79</v>
      </c>
      <c r="C9" s="38"/>
      <c r="D9" s="14"/>
    </row>
    <row r="10" spans="1:4" ht="12.75">
      <c r="A10" s="6" t="s">
        <v>1</v>
      </c>
      <c r="B10" s="59">
        <v>-2881.74</v>
      </c>
      <c r="C10" t="s">
        <v>27</v>
      </c>
      <c r="D10" s="7"/>
    </row>
    <row r="11" spans="1:2" ht="12.75">
      <c r="A11" s="16" t="s">
        <v>25</v>
      </c>
      <c r="B11" s="8">
        <v>2089.76</v>
      </c>
    </row>
    <row r="12" spans="1:6" ht="12.75">
      <c r="A12" s="30" t="s">
        <v>35</v>
      </c>
      <c r="B12" s="8">
        <v>12.39</v>
      </c>
      <c r="D12" s="33"/>
      <c r="E12" s="33"/>
      <c r="F12" s="33"/>
    </row>
    <row r="13" spans="1:7" ht="12.75">
      <c r="A13" s="32" t="s">
        <v>46</v>
      </c>
      <c r="B13" s="59">
        <v>-76774.87</v>
      </c>
      <c r="C13" t="s">
        <v>30</v>
      </c>
      <c r="D13" s="33"/>
      <c r="E13" s="33"/>
      <c r="F13" s="33"/>
      <c r="G13" s="33"/>
    </row>
    <row r="14" spans="1:2" ht="12.75">
      <c r="A14" s="31" t="s">
        <v>45</v>
      </c>
      <c r="B14" s="23">
        <v>586.55</v>
      </c>
    </row>
    <row r="15" spans="1:2" ht="15.75">
      <c r="A15" s="53" t="s">
        <v>8</v>
      </c>
      <c r="B15" s="68">
        <f>SUM(B6:B14)</f>
        <v>662976.04</v>
      </c>
    </row>
    <row r="16" spans="1:8" ht="12.75">
      <c r="A16" s="13"/>
      <c r="B16" s="8"/>
      <c r="H16" s="70"/>
    </row>
    <row r="17" spans="1:13" ht="15.75">
      <c r="A17" s="52" t="s">
        <v>48</v>
      </c>
      <c r="B17" s="12"/>
      <c r="M17" s="36" t="s">
        <v>31</v>
      </c>
    </row>
    <row r="18" spans="1:2" ht="12.75">
      <c r="A18" s="7" t="s">
        <v>43</v>
      </c>
      <c r="B18" s="23">
        <v>32646.17</v>
      </c>
    </row>
    <row r="19" spans="1:2" ht="14.25">
      <c r="A19" s="61" t="s">
        <v>36</v>
      </c>
      <c r="B19" s="62">
        <v>9.71</v>
      </c>
    </row>
    <row r="20" spans="1:2" ht="15.75">
      <c r="A20" s="56" t="s">
        <v>10</v>
      </c>
      <c r="B20" s="69">
        <f>SUM(B18,B19)</f>
        <v>32655.879999999997</v>
      </c>
    </row>
    <row r="21" spans="1:2" ht="15.75">
      <c r="A21" s="66" t="s">
        <v>11</v>
      </c>
      <c r="B21" s="26">
        <f>SUM(B15,B20)</f>
        <v>695631.92</v>
      </c>
    </row>
    <row r="22" spans="1:2" ht="15.75">
      <c r="A22" s="41"/>
      <c r="B22" s="9"/>
    </row>
    <row r="23" spans="1:2" ht="12.75">
      <c r="A23" s="14"/>
      <c r="B23" s="9"/>
    </row>
    <row r="24" spans="1:2" ht="12.75">
      <c r="A24" s="7"/>
      <c r="B24" s="11"/>
    </row>
    <row r="25" spans="1:2" ht="12.75">
      <c r="A25" s="16"/>
      <c r="B25" s="60"/>
    </row>
    <row r="26" ht="12.75">
      <c r="A26" s="17"/>
    </row>
    <row r="27" spans="1:2" ht="15.75">
      <c r="A27" s="41" t="s">
        <v>3</v>
      </c>
      <c r="B27" s="18"/>
    </row>
    <row r="28" spans="1:2" ht="15.75">
      <c r="A28" s="54"/>
      <c r="B28" s="20"/>
    </row>
    <row r="29" spans="1:2" ht="12.75">
      <c r="A29" s="40" t="s">
        <v>14</v>
      </c>
      <c r="B29" s="9"/>
    </row>
    <row r="30" spans="1:2" ht="12.75">
      <c r="A30" s="64" t="s">
        <v>52</v>
      </c>
      <c r="B30" s="10">
        <v>310222.37</v>
      </c>
    </row>
    <row r="31" spans="1:2" ht="12.75">
      <c r="A31" s="42" t="s">
        <v>0</v>
      </c>
      <c r="B31" s="65">
        <v>-24431.19</v>
      </c>
    </row>
    <row r="32" spans="1:3" ht="12.75">
      <c r="A32" s="30" t="s">
        <v>26</v>
      </c>
      <c r="B32" s="60">
        <v>0</v>
      </c>
      <c r="C32" t="s">
        <v>29</v>
      </c>
    </row>
    <row r="33" spans="1:2" ht="12.75">
      <c r="A33" s="30" t="s">
        <v>47</v>
      </c>
      <c r="B33" s="49">
        <v>5.07</v>
      </c>
    </row>
    <row r="34" spans="1:2" ht="15.75">
      <c r="A34" s="54" t="s">
        <v>15</v>
      </c>
      <c r="B34" s="26">
        <f>SUM(B30,B31,B32,B33)</f>
        <v>285796.25</v>
      </c>
    </row>
    <row r="35" spans="1:5" ht="15.75">
      <c r="A35" s="19"/>
      <c r="B35" s="20"/>
      <c r="E35" s="28"/>
    </row>
    <row r="36" spans="1:2" ht="15.75">
      <c r="A36" s="41"/>
      <c r="B36" s="10"/>
    </row>
    <row r="37" spans="1:2" ht="12.75">
      <c r="A37" s="40"/>
      <c r="B37" s="9"/>
    </row>
    <row r="38" spans="1:2" ht="12.75">
      <c r="A38" s="27"/>
      <c r="B38" s="11"/>
    </row>
    <row r="39" spans="1:2" ht="15.75">
      <c r="A39" s="41" t="s">
        <v>16</v>
      </c>
      <c r="B39" s="10"/>
    </row>
    <row r="40" spans="1:2" ht="12.75">
      <c r="A40" s="7" t="s">
        <v>51</v>
      </c>
      <c r="B40" s="34">
        <v>16210.6</v>
      </c>
    </row>
    <row r="41" spans="1:3" ht="12.75">
      <c r="A41" s="30" t="s">
        <v>49</v>
      </c>
      <c r="B41" s="49">
        <v>0.35</v>
      </c>
      <c r="C41" t="s">
        <v>28</v>
      </c>
    </row>
    <row r="42" spans="1:2" ht="12.75">
      <c r="A42" s="31" t="s">
        <v>50</v>
      </c>
      <c r="B42" s="49">
        <v>0.68</v>
      </c>
    </row>
    <row r="43" spans="1:2" ht="15.75">
      <c r="A43" s="63" t="s">
        <v>17</v>
      </c>
      <c r="B43" s="71">
        <f>SUM(B40,B41,B42)</f>
        <v>16211.630000000001</v>
      </c>
    </row>
    <row r="44" spans="1:2" ht="12.75">
      <c r="A44" s="7"/>
      <c r="B44" s="39"/>
    </row>
    <row r="45" spans="1:2" ht="15.75">
      <c r="A45" s="19" t="s">
        <v>23</v>
      </c>
      <c r="B45" s="67">
        <f>SUM(B34,B43)</f>
        <v>302007.88</v>
      </c>
    </row>
    <row r="46" spans="1:2" ht="15.75">
      <c r="A46" s="43"/>
      <c r="B46" s="21"/>
    </row>
    <row r="47" spans="1:2" ht="15.75">
      <c r="A47" s="45"/>
      <c r="B47" s="21"/>
    </row>
    <row r="48" spans="1:2" ht="15.75">
      <c r="A48" s="19"/>
      <c r="B48" s="46"/>
    </row>
    <row r="49" spans="1:2" ht="18">
      <c r="A49" s="72" t="s">
        <v>12</v>
      </c>
      <c r="B49" s="25"/>
    </row>
    <row r="50" ht="12.75">
      <c r="A50" s="36"/>
    </row>
    <row r="51" spans="1:2" ht="15.75">
      <c r="A51" s="22"/>
      <c r="B51" s="44"/>
    </row>
    <row r="52" ht="15">
      <c r="A52" s="58" t="s">
        <v>9</v>
      </c>
    </row>
    <row r="53" spans="1:2" ht="12.75">
      <c r="A53" s="73" t="s">
        <v>18</v>
      </c>
      <c r="B53" s="47">
        <v>4430.16</v>
      </c>
    </row>
    <row r="54" spans="1:2" ht="14.25">
      <c r="A54" s="74" t="s">
        <v>44</v>
      </c>
      <c r="B54" s="47">
        <v>486.46</v>
      </c>
    </row>
    <row r="55" spans="1:2" ht="12.75">
      <c r="A55" s="36" t="s">
        <v>0</v>
      </c>
      <c r="B55" s="47">
        <v>0</v>
      </c>
    </row>
    <row r="56" spans="1:2" ht="12.75">
      <c r="A56" s="36" t="s">
        <v>41</v>
      </c>
      <c r="B56" s="47">
        <v>0.08</v>
      </c>
    </row>
    <row r="57" spans="1:2" ht="15">
      <c r="A57" s="56" t="s">
        <v>20</v>
      </c>
      <c r="B57" s="2">
        <f>SUM(B53,B54,B55,B56)</f>
        <v>4916.7</v>
      </c>
    </row>
    <row r="58" spans="1:2" ht="12.75">
      <c r="A58" s="36"/>
      <c r="B58" s="50"/>
    </row>
    <row r="59" spans="1:2" ht="15">
      <c r="A59" s="55"/>
      <c r="B59" s="75"/>
    </row>
    <row r="61" ht="15">
      <c r="A61" s="58" t="s">
        <v>19</v>
      </c>
    </row>
    <row r="62" spans="1:2" ht="12.75">
      <c r="A62" s="57" t="s">
        <v>7</v>
      </c>
      <c r="B62" s="47">
        <v>6535.87</v>
      </c>
    </row>
    <row r="63" spans="1:2" ht="12.75">
      <c r="A63" s="36" t="s">
        <v>26</v>
      </c>
      <c r="B63" s="76"/>
    </row>
    <row r="64" spans="1:2" ht="12.75">
      <c r="A64" s="36" t="s">
        <v>0</v>
      </c>
      <c r="B64" s="77"/>
    </row>
    <row r="65" spans="1:2" ht="12.75">
      <c r="A65" s="36" t="s">
        <v>40</v>
      </c>
      <c r="B65" s="47">
        <v>0.11</v>
      </c>
    </row>
    <row r="66" spans="1:2" ht="15">
      <c r="A66" s="56" t="s">
        <v>22</v>
      </c>
      <c r="B66" s="78">
        <f>SUM(B62,B63,B64,B65)</f>
        <v>6535.98</v>
      </c>
    </row>
    <row r="67" ht="15">
      <c r="A67" s="58" t="s">
        <v>37</v>
      </c>
    </row>
    <row r="68" spans="1:2" ht="12.75">
      <c r="A68" s="57" t="s">
        <v>38</v>
      </c>
      <c r="B68" s="47">
        <v>76774.87</v>
      </c>
    </row>
    <row r="69" spans="1:2" ht="12.75">
      <c r="A69" s="36" t="s">
        <v>26</v>
      </c>
      <c r="B69" s="47">
        <v>0</v>
      </c>
    </row>
    <row r="70" spans="1:2" ht="12.75">
      <c r="A70" s="36" t="s">
        <v>0</v>
      </c>
      <c r="B70" s="77">
        <v>0</v>
      </c>
    </row>
    <row r="71" spans="1:2" ht="12.75">
      <c r="A71" s="36" t="s">
        <v>39</v>
      </c>
      <c r="B71" s="47">
        <v>0</v>
      </c>
    </row>
    <row r="72" spans="1:2" ht="15">
      <c r="A72" s="56" t="s">
        <v>42</v>
      </c>
      <c r="B72" s="78">
        <f>SUM(B68,B69,B70,B71)</f>
        <v>76774.87</v>
      </c>
    </row>
    <row r="73" ht="12.75">
      <c r="A73" s="36"/>
    </row>
    <row r="75" spans="1:2" ht="15.75">
      <c r="A75" s="48" t="s">
        <v>24</v>
      </c>
      <c r="B75" s="79">
        <f>SUM(B59,B66,B72)</f>
        <v>83310.84999999999</v>
      </c>
    </row>
    <row r="76" spans="1:2" ht="15.75">
      <c r="A76" s="22" t="s">
        <v>21</v>
      </c>
      <c r="B76" s="80">
        <v>1085867.35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Township</dc:creator>
  <cp:keywords/>
  <dc:description/>
  <cp:lastModifiedBy>Montgomery Township</cp:lastModifiedBy>
  <cp:lastPrinted>2021-09-06T19:52:14Z</cp:lastPrinted>
  <dcterms:created xsi:type="dcterms:W3CDTF">2011-02-07T12:15:56Z</dcterms:created>
  <dcterms:modified xsi:type="dcterms:W3CDTF">2021-09-06T19:54:00Z</dcterms:modified>
  <cp:category/>
  <cp:version/>
  <cp:contentType/>
  <cp:contentStatus/>
</cp:coreProperties>
</file>